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Інформація" sheetId="4" r:id="rId1"/>
  </sheets>
  <definedNames>
    <definedName name="_xlnm.Print_Area" localSheetId="0">Інформація!$A$1:$J$75</definedName>
  </definedNames>
  <calcPr calcId="145621"/>
</workbook>
</file>

<file path=xl/calcChain.xml><?xml version="1.0" encoding="utf-8"?>
<calcChain xmlns="http://schemas.openxmlformats.org/spreadsheetml/2006/main">
  <c r="K66" i="4" l="1"/>
  <c r="K30" i="4"/>
  <c r="H28" i="4"/>
  <c r="G28" i="4"/>
  <c r="F27" i="4"/>
  <c r="F26" i="4"/>
  <c r="F25" i="4"/>
  <c r="F24" i="4"/>
  <c r="F23" i="4"/>
  <c r="F22" i="4"/>
  <c r="F21" i="4"/>
  <c r="E27" i="4"/>
  <c r="E26" i="4"/>
  <c r="E25" i="4"/>
  <c r="E24" i="4"/>
  <c r="E23" i="4"/>
  <c r="E22" i="4"/>
  <c r="E21" i="4"/>
  <c r="H50" i="4" l="1"/>
  <c r="G50" i="4"/>
  <c r="F50" i="4"/>
  <c r="E50" i="4"/>
  <c r="G66" i="4"/>
  <c r="G62" i="4"/>
  <c r="G54" i="4"/>
  <c r="G45" i="4"/>
  <c r="G40" i="4"/>
  <c r="G35" i="4"/>
  <c r="G30" i="4"/>
  <c r="G27" i="4"/>
  <c r="G25" i="4"/>
  <c r="G24" i="4"/>
  <c r="G23" i="4"/>
  <c r="G22" i="4"/>
  <c r="G21" i="4"/>
  <c r="F66" i="4"/>
  <c r="F62" i="4"/>
  <c r="F54" i="4"/>
  <c r="F45" i="4"/>
  <c r="F40" i="4"/>
  <c r="F35" i="4"/>
  <c r="F30" i="4"/>
  <c r="H27" i="4"/>
  <c r="H25" i="4"/>
  <c r="H24" i="4"/>
  <c r="H23" i="4"/>
  <c r="H22" i="4"/>
  <c r="H21" i="4"/>
  <c r="J68" i="4"/>
  <c r="I68" i="4"/>
  <c r="I66" i="4" s="1"/>
  <c r="J66" i="4"/>
  <c r="H66" i="4"/>
  <c r="E66" i="4"/>
  <c r="G19" i="4" l="1"/>
  <c r="F19" i="4"/>
  <c r="I28" i="4" l="1"/>
  <c r="I27" i="4"/>
  <c r="I26" i="4"/>
  <c r="I25" i="4"/>
  <c r="I24" i="4"/>
  <c r="I23" i="4"/>
  <c r="I21" i="4"/>
  <c r="J64" i="4"/>
  <c r="I64" i="4"/>
  <c r="I62" i="4" s="1"/>
  <c r="H62" i="4"/>
  <c r="E62" i="4"/>
  <c r="K62" i="4" s="1"/>
  <c r="J60" i="4"/>
  <c r="I60" i="4"/>
  <c r="J59" i="4"/>
  <c r="I59" i="4"/>
  <c r="J58" i="4"/>
  <c r="I58" i="4"/>
  <c r="J57" i="4"/>
  <c r="I57" i="4"/>
  <c r="J56" i="4"/>
  <c r="I56" i="4"/>
  <c r="H54" i="4"/>
  <c r="E54" i="4"/>
  <c r="K54" i="4" s="1"/>
  <c r="J52" i="4"/>
  <c r="I52" i="4"/>
  <c r="K50" i="4"/>
  <c r="J48" i="4"/>
  <c r="I48" i="4"/>
  <c r="J47" i="4"/>
  <c r="I47" i="4"/>
  <c r="J45" i="4"/>
  <c r="H45" i="4"/>
  <c r="E45" i="4"/>
  <c r="K45" i="4" s="1"/>
  <c r="J43" i="4"/>
  <c r="I43" i="4"/>
  <c r="J42" i="4"/>
  <c r="I42" i="4"/>
  <c r="J40" i="4"/>
  <c r="I40" i="4"/>
  <c r="H40" i="4"/>
  <c r="E40" i="4"/>
  <c r="J38" i="4"/>
  <c r="I38" i="4"/>
  <c r="J37" i="4"/>
  <c r="I37" i="4"/>
  <c r="H35" i="4"/>
  <c r="E35" i="4"/>
  <c r="K35" i="4" s="1"/>
  <c r="J33" i="4"/>
  <c r="I33" i="4"/>
  <c r="J32" i="4"/>
  <c r="I32" i="4"/>
  <c r="H30" i="4"/>
  <c r="E30" i="4"/>
  <c r="J28" i="4"/>
  <c r="J27" i="4"/>
  <c r="J26" i="4"/>
  <c r="J25" i="4"/>
  <c r="J24" i="4"/>
  <c r="J23" i="4"/>
  <c r="J22" i="4"/>
  <c r="I22" i="4"/>
  <c r="J21" i="4"/>
  <c r="H19" i="4"/>
  <c r="J54" i="4" l="1"/>
  <c r="J62" i="4"/>
  <c r="J50" i="4"/>
  <c r="I50" i="4"/>
  <c r="I45" i="4"/>
  <c r="I35" i="4"/>
  <c r="J30" i="4"/>
  <c r="I30" i="4"/>
  <c r="J19" i="4"/>
  <c r="J35" i="4"/>
  <c r="I54" i="4"/>
  <c r="K40" i="4"/>
  <c r="K19" i="4" s="1"/>
  <c r="E19" i="4"/>
  <c r="I19" i="4" s="1"/>
</calcChain>
</file>

<file path=xl/sharedStrings.xml><?xml version="1.0" encoding="utf-8"?>
<sst xmlns="http://schemas.openxmlformats.org/spreadsheetml/2006/main" count="102" uniqueCount="47">
  <si>
    <t xml:space="preserve">Затверджено </t>
  </si>
  <si>
    <t>01.12.2010 № 1489</t>
  </si>
  <si>
    <t xml:space="preserve">ІНФОРМАЦІЯ </t>
  </si>
  <si>
    <t xml:space="preserve">Управління охорони здоров'я Луцької міської ради </t>
  </si>
  <si>
    <t xml:space="preserve">(найменування головного розпорядника коштів державного бюджету) </t>
  </si>
  <si>
    <t xml:space="preserve">Код програмної класифікації видатків та кредитування бюджету/код економічної класифікації видатків бюджету або код кредитування бюджету </t>
  </si>
  <si>
    <t xml:space="preserve">Код функціональної класифікації видатків та кредитування бюджету </t>
  </si>
  <si>
    <t xml:space="preserve">Найменування згідно з програмною класифікацією видатків та кредитування бюджету </t>
  </si>
  <si>
    <t xml:space="preserve">Загальний фонд </t>
  </si>
  <si>
    <t xml:space="preserve">Спеціальний фонд </t>
  </si>
  <si>
    <t xml:space="preserve">РАЗОМ </t>
  </si>
  <si>
    <t xml:space="preserve">план на </t>
  </si>
  <si>
    <t>з урахуванням внесених змін</t>
  </si>
  <si>
    <t xml:space="preserve">Видатки всього за головним розпорядником коштів державного бюджету: </t>
  </si>
  <si>
    <t>в т.ч.</t>
  </si>
  <si>
    <t xml:space="preserve">касове виконання </t>
  </si>
  <si>
    <t xml:space="preserve"> </t>
  </si>
  <si>
    <t xml:space="preserve">наказ Міністерства </t>
  </si>
  <si>
    <t xml:space="preserve">фінансів України </t>
  </si>
  <si>
    <t xml:space="preserve">або класифікації кредитування  бюджету </t>
  </si>
  <si>
    <t xml:space="preserve">про бюджет за бюджетними програмами з деталізацією за кодами економічної класифікації видатків бюджету </t>
  </si>
  <si>
    <t>тис.грн.</t>
  </si>
  <si>
    <t xml:space="preserve">Багатопрофільна стаціонарна медична допомога населенню </t>
  </si>
  <si>
    <t xml:space="preserve">Лікарсько -акушерська допомога вагітним,породіллям та новонародженим </t>
  </si>
  <si>
    <t xml:space="preserve">Амбулаторно - поліклінічна допомога населенню </t>
  </si>
  <si>
    <t xml:space="preserve">Надання стоматологічної допомоги населенню </t>
  </si>
  <si>
    <t xml:space="preserve">Забезпечення централізованих заходів з лікування хворих на цукровий діабет </t>
  </si>
  <si>
    <t>______________</t>
  </si>
  <si>
    <t>(підпис)</t>
  </si>
  <si>
    <t>(ініціали і прізвище)</t>
  </si>
  <si>
    <t xml:space="preserve">Н.І.Хомулко </t>
  </si>
  <si>
    <t xml:space="preserve">за 2018 рік </t>
  </si>
  <si>
    <t>2018 рік</t>
  </si>
  <si>
    <t>.0712010</t>
  </si>
  <si>
    <t xml:space="preserve"> .0712030</t>
  </si>
  <si>
    <t>.0712080</t>
  </si>
  <si>
    <t>.0712100</t>
  </si>
  <si>
    <t>.0712152</t>
  </si>
  <si>
    <t>Інші заходи в галузі охорони здоров'я</t>
  </si>
  <si>
    <t xml:space="preserve">Забезпечення діяльності інших закладів у сфері охорони здоров'я </t>
  </si>
  <si>
    <t>.0712151</t>
  </si>
  <si>
    <t>.0712144</t>
  </si>
  <si>
    <t>Відшкодування вартості лікарських засобів для лікування окремих категорій</t>
  </si>
  <si>
    <t>.0712146</t>
  </si>
  <si>
    <t>.0712000</t>
  </si>
  <si>
    <t xml:space="preserve">Керівник бухгалтерської служби </t>
  </si>
  <si>
    <t xml:space="preserve">за 2019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</si>
</sst>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Aharoni"/>
      <charset val="177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4" xfId="0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1" xfId="0" applyFont="1" applyBorder="1"/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164" fontId="4" fillId="0" borderId="1" xfId="0" applyNumberFormat="1" applyFont="1" applyBorder="1"/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2" fillId="0" borderId="0" xfId="0" applyFont="1"/>
    <xf numFmtId="164" fontId="5" fillId="0" borderId="4" xfId="0" applyNumberFormat="1" applyFont="1" applyBorder="1" applyAlignment="1">
      <alignment horizontal="left"/>
    </xf>
    <xf numFmtId="164" fontId="5" fillId="3" borderId="6" xfId="0" applyNumberFormat="1" applyFont="1" applyFill="1" applyBorder="1" applyAlignment="1">
      <alignment horizontal="right"/>
    </xf>
    <xf numFmtId="164" fontId="0" fillId="0" borderId="0" xfId="0" applyNumberFormat="1"/>
    <xf numFmtId="164" fontId="5" fillId="2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9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3" borderId="9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topLeftCell="A32" workbookViewId="0">
      <selection activeCell="F43" sqref="F43"/>
    </sheetView>
  </sheetViews>
  <sheetFormatPr defaultRowHeight="15" x14ac:dyDescent="0.25"/>
  <cols>
    <col min="2" max="10" width="15.7109375" customWidth="1"/>
    <col min="11" max="11" width="13" bestFit="1" customWidth="1"/>
  </cols>
  <sheetData>
    <row r="1" spans="2:10" x14ac:dyDescent="0.25">
      <c r="H1" t="s">
        <v>0</v>
      </c>
    </row>
    <row r="2" spans="2:10" x14ac:dyDescent="0.25">
      <c r="H2" t="s">
        <v>17</v>
      </c>
    </row>
    <row r="3" spans="2:10" x14ac:dyDescent="0.25">
      <c r="H3" t="s">
        <v>18</v>
      </c>
    </row>
    <row r="4" spans="2:10" x14ac:dyDescent="0.25">
      <c r="H4" t="s">
        <v>1</v>
      </c>
    </row>
    <row r="7" spans="2:10" ht="18.75" x14ac:dyDescent="0.3">
      <c r="B7" s="33" t="s">
        <v>2</v>
      </c>
      <c r="C7" s="33"/>
      <c r="D7" s="33"/>
      <c r="E7" s="33"/>
      <c r="F7" s="33"/>
      <c r="G7" s="33"/>
      <c r="H7" s="33"/>
      <c r="I7" s="33"/>
      <c r="J7" s="33"/>
    </row>
    <row r="8" spans="2:10" ht="18.75" x14ac:dyDescent="0.3">
      <c r="B8" s="33" t="s">
        <v>20</v>
      </c>
      <c r="C8" s="33"/>
      <c r="D8" s="33"/>
      <c r="E8" s="33"/>
      <c r="F8" s="33"/>
      <c r="G8" s="33"/>
      <c r="H8" s="33"/>
      <c r="I8" s="33"/>
      <c r="J8" s="33"/>
    </row>
    <row r="9" spans="2:10" ht="18.75" x14ac:dyDescent="0.3">
      <c r="B9" s="33" t="s">
        <v>19</v>
      </c>
      <c r="C9" s="33"/>
      <c r="D9" s="33"/>
      <c r="E9" s="33"/>
      <c r="F9" s="33"/>
      <c r="G9" s="33"/>
      <c r="H9" s="33"/>
      <c r="I9" s="33"/>
      <c r="J9" s="33"/>
    </row>
    <row r="10" spans="2:10" ht="19.5" thickBot="1" x14ac:dyDescent="0.35">
      <c r="C10" s="34" t="s">
        <v>3</v>
      </c>
      <c r="D10" s="34"/>
      <c r="E10" s="34"/>
      <c r="F10" s="34"/>
      <c r="G10" s="34"/>
      <c r="H10" s="34"/>
      <c r="I10" s="34"/>
      <c r="J10" s="34"/>
    </row>
    <row r="11" spans="2:10" x14ac:dyDescent="0.25">
      <c r="D11" t="s">
        <v>4</v>
      </c>
    </row>
    <row r="12" spans="2:10" ht="21" x14ac:dyDescent="0.35">
      <c r="F12" s="2" t="s">
        <v>46</v>
      </c>
      <c r="I12" s="2" t="s">
        <v>16</v>
      </c>
    </row>
    <row r="13" spans="2:10" x14ac:dyDescent="0.25">
      <c r="J13" t="s">
        <v>21</v>
      </c>
    </row>
    <row r="14" spans="2:10" ht="132.75" customHeight="1" x14ac:dyDescent="0.25">
      <c r="B14" s="35" t="s">
        <v>5</v>
      </c>
      <c r="C14" s="35" t="s">
        <v>6</v>
      </c>
      <c r="D14" s="38" t="s">
        <v>7</v>
      </c>
      <c r="E14" s="41" t="s">
        <v>8</v>
      </c>
      <c r="F14" s="42"/>
      <c r="G14" s="41" t="s">
        <v>9</v>
      </c>
      <c r="H14" s="42"/>
      <c r="I14" s="41" t="s">
        <v>10</v>
      </c>
      <c r="J14" s="42"/>
    </row>
    <row r="15" spans="2:10" x14ac:dyDescent="0.25">
      <c r="B15" s="36"/>
      <c r="C15" s="36"/>
      <c r="D15" s="39"/>
      <c r="E15" s="4" t="s">
        <v>11</v>
      </c>
      <c r="F15" s="4" t="s">
        <v>15</v>
      </c>
      <c r="G15" s="4" t="s">
        <v>11</v>
      </c>
      <c r="H15" s="4" t="s">
        <v>15</v>
      </c>
      <c r="I15" s="4" t="s">
        <v>11</v>
      </c>
      <c r="J15" s="4" t="s">
        <v>15</v>
      </c>
    </row>
    <row r="16" spans="2:10" x14ac:dyDescent="0.25">
      <c r="B16" s="36"/>
      <c r="C16" s="36"/>
      <c r="D16" s="39"/>
      <c r="E16" s="5" t="s">
        <v>32</v>
      </c>
      <c r="F16" s="5" t="s">
        <v>31</v>
      </c>
      <c r="G16" s="5" t="s">
        <v>32</v>
      </c>
      <c r="H16" s="5" t="s">
        <v>31</v>
      </c>
      <c r="I16" s="5" t="s">
        <v>32</v>
      </c>
      <c r="J16" s="5" t="s">
        <v>31</v>
      </c>
    </row>
    <row r="17" spans="2:11" ht="26.25" x14ac:dyDescent="0.25">
      <c r="B17" s="37"/>
      <c r="C17" s="37"/>
      <c r="D17" s="40"/>
      <c r="E17" s="5" t="s">
        <v>12</v>
      </c>
      <c r="F17" s="5" t="s">
        <v>16</v>
      </c>
      <c r="G17" s="5" t="s">
        <v>12</v>
      </c>
      <c r="H17" s="5" t="s">
        <v>16</v>
      </c>
      <c r="I17" s="5" t="s">
        <v>12</v>
      </c>
      <c r="J17" s="5" t="s">
        <v>16</v>
      </c>
    </row>
    <row r="18" spans="2:11" ht="15" customHeight="1" x14ac:dyDescent="0.25">
      <c r="B18" s="22" t="s">
        <v>13</v>
      </c>
      <c r="C18" s="23"/>
      <c r="D18" s="23"/>
      <c r="E18" s="10"/>
      <c r="F18" s="10"/>
      <c r="G18" s="10"/>
      <c r="H18" s="10"/>
      <c r="I18" s="10"/>
      <c r="J18" s="10"/>
    </row>
    <row r="19" spans="2:11" ht="21" x14ac:dyDescent="0.35">
      <c r="B19" s="24"/>
      <c r="C19" s="25"/>
      <c r="D19" s="25"/>
      <c r="E19" s="16">
        <f>SUM(E21:E28)</f>
        <v>306013.8</v>
      </c>
      <c r="F19" s="16">
        <f>SUM(F21:F28)</f>
        <v>305240</v>
      </c>
      <c r="G19" s="16">
        <f>SUM(G21:G28)</f>
        <v>11777.8</v>
      </c>
      <c r="H19" s="16">
        <f>SUM(H21:H28)</f>
        <v>11559.000000000002</v>
      </c>
      <c r="I19" s="21">
        <f>E19+G19</f>
        <v>317791.59999999998</v>
      </c>
      <c r="J19" s="9">
        <f>F19+H19</f>
        <v>316799</v>
      </c>
      <c r="K19" s="20">
        <f>K30+K35+K40+K45+K50+K54+K62+K66</f>
        <v>317791.59999999998</v>
      </c>
    </row>
    <row r="20" spans="2:11" ht="21" x14ac:dyDescent="0.35">
      <c r="B20" s="26" t="s">
        <v>14</v>
      </c>
      <c r="C20" s="27"/>
      <c r="D20" s="28"/>
      <c r="E20" s="3"/>
      <c r="F20" s="3"/>
      <c r="G20" s="3"/>
      <c r="H20" s="1"/>
      <c r="I20" s="8"/>
      <c r="J20" s="8"/>
    </row>
    <row r="21" spans="2:11" ht="21" x14ac:dyDescent="0.35">
      <c r="B21" s="6">
        <v>2110</v>
      </c>
      <c r="C21" s="6" t="s">
        <v>16</v>
      </c>
      <c r="D21" s="6" t="s">
        <v>44</v>
      </c>
      <c r="E21" s="14">
        <f t="shared" ref="E21:H25" si="0">E56</f>
        <v>1209</v>
      </c>
      <c r="F21" s="14">
        <f t="shared" si="0"/>
        <v>1209</v>
      </c>
      <c r="G21" s="6">
        <f t="shared" si="0"/>
        <v>0</v>
      </c>
      <c r="H21" s="6">
        <f t="shared" si="0"/>
        <v>0</v>
      </c>
      <c r="I21" s="7">
        <f t="shared" ref="I21:J28" si="1">E21+G21</f>
        <v>1209</v>
      </c>
      <c r="J21" s="7">
        <f t="shared" si="1"/>
        <v>1209</v>
      </c>
    </row>
    <row r="22" spans="2:11" ht="21" x14ac:dyDescent="0.35">
      <c r="B22" s="6">
        <v>2120</v>
      </c>
      <c r="C22" s="6" t="s">
        <v>16</v>
      </c>
      <c r="D22" s="6" t="s">
        <v>44</v>
      </c>
      <c r="E22" s="14">
        <f t="shared" si="0"/>
        <v>268.8</v>
      </c>
      <c r="F22" s="14">
        <f t="shared" si="0"/>
        <v>268.8</v>
      </c>
      <c r="G22" s="6">
        <f t="shared" si="0"/>
        <v>0</v>
      </c>
      <c r="H22" s="6">
        <f t="shared" si="0"/>
        <v>0</v>
      </c>
      <c r="I22" s="7">
        <f t="shared" si="1"/>
        <v>268.8</v>
      </c>
      <c r="J22" s="7">
        <f t="shared" si="1"/>
        <v>268.8</v>
      </c>
    </row>
    <row r="23" spans="2:11" ht="21" x14ac:dyDescent="0.35">
      <c r="B23" s="6">
        <v>2210</v>
      </c>
      <c r="C23" s="6" t="s">
        <v>16</v>
      </c>
      <c r="D23" s="6" t="s">
        <v>44</v>
      </c>
      <c r="E23" s="14">
        <f t="shared" si="0"/>
        <v>121</v>
      </c>
      <c r="F23" s="14">
        <f t="shared" si="0"/>
        <v>121</v>
      </c>
      <c r="G23" s="6">
        <f t="shared" si="0"/>
        <v>1.1000000000000001</v>
      </c>
      <c r="H23" s="6">
        <f t="shared" si="0"/>
        <v>1.1000000000000001</v>
      </c>
      <c r="I23" s="7">
        <f t="shared" si="1"/>
        <v>122.1</v>
      </c>
      <c r="J23" s="7">
        <f t="shared" si="1"/>
        <v>122.1</v>
      </c>
    </row>
    <row r="24" spans="2:11" ht="21" x14ac:dyDescent="0.35">
      <c r="B24" s="6">
        <v>2240</v>
      </c>
      <c r="C24" s="6" t="s">
        <v>16</v>
      </c>
      <c r="D24" s="6" t="s">
        <v>44</v>
      </c>
      <c r="E24" s="14">
        <f t="shared" si="0"/>
        <v>92</v>
      </c>
      <c r="F24" s="14">
        <f t="shared" si="0"/>
        <v>86.7</v>
      </c>
      <c r="G24" s="6">
        <f t="shared" si="0"/>
        <v>0</v>
      </c>
      <c r="H24" s="6">
        <f t="shared" si="0"/>
        <v>0</v>
      </c>
      <c r="I24" s="7">
        <f t="shared" si="1"/>
        <v>92</v>
      </c>
      <c r="J24" s="7">
        <f t="shared" si="1"/>
        <v>86.7</v>
      </c>
    </row>
    <row r="25" spans="2:11" ht="21" x14ac:dyDescent="0.35">
      <c r="B25" s="6">
        <v>2250</v>
      </c>
      <c r="C25" s="6" t="s">
        <v>16</v>
      </c>
      <c r="D25" s="6" t="s">
        <v>44</v>
      </c>
      <c r="E25" s="6">
        <f t="shared" si="0"/>
        <v>1.3</v>
      </c>
      <c r="F25" s="6">
        <f t="shared" si="0"/>
        <v>1.2</v>
      </c>
      <c r="G25" s="6">
        <f t="shared" si="0"/>
        <v>0</v>
      </c>
      <c r="H25" s="6">
        <f t="shared" si="0"/>
        <v>0</v>
      </c>
      <c r="I25" s="7">
        <f t="shared" si="1"/>
        <v>1.3</v>
      </c>
      <c r="J25" s="7">
        <f t="shared" si="1"/>
        <v>1.2</v>
      </c>
    </row>
    <row r="26" spans="2:11" ht="21" x14ac:dyDescent="0.35">
      <c r="B26" s="6">
        <v>2610</v>
      </c>
      <c r="C26" s="6" t="s">
        <v>16</v>
      </c>
      <c r="D26" s="6" t="s">
        <v>44</v>
      </c>
      <c r="E26" s="14">
        <f>E32+E37+E42+E47+E52</f>
        <v>293370.5</v>
      </c>
      <c r="F26" s="14">
        <f>F32+F37+F42+F47+F52</f>
        <v>292985.7</v>
      </c>
      <c r="G26" s="6">
        <v>0</v>
      </c>
      <c r="H26" s="6">
        <v>0</v>
      </c>
      <c r="I26" s="7">
        <f t="shared" si="1"/>
        <v>293370.5</v>
      </c>
      <c r="J26" s="7">
        <f t="shared" si="1"/>
        <v>292985.7</v>
      </c>
    </row>
    <row r="27" spans="2:11" ht="21" x14ac:dyDescent="0.35">
      <c r="B27" s="6">
        <v>2730</v>
      </c>
      <c r="C27" s="6" t="s">
        <v>16</v>
      </c>
      <c r="D27" s="6" t="s">
        <v>44</v>
      </c>
      <c r="E27" s="6">
        <f>E64+E68</f>
        <v>10951.2</v>
      </c>
      <c r="F27" s="6">
        <f>F64+F68</f>
        <v>10567.6</v>
      </c>
      <c r="G27" s="6">
        <f>G64+G68</f>
        <v>0</v>
      </c>
      <c r="H27" s="6">
        <f>H64+H68</f>
        <v>0</v>
      </c>
      <c r="I27" s="7">
        <f t="shared" si="1"/>
        <v>10951.2</v>
      </c>
      <c r="J27" s="7">
        <f t="shared" si="1"/>
        <v>10567.6</v>
      </c>
    </row>
    <row r="28" spans="2:11" ht="21" x14ac:dyDescent="0.35">
      <c r="B28" s="6">
        <v>3210</v>
      </c>
      <c r="C28" s="6" t="s">
        <v>16</v>
      </c>
      <c r="D28" s="6" t="s">
        <v>44</v>
      </c>
      <c r="E28" s="6">
        <v>0</v>
      </c>
      <c r="F28" s="6">
        <v>0</v>
      </c>
      <c r="G28" s="14">
        <f>G33+G38+G43+G48</f>
        <v>11776.699999999999</v>
      </c>
      <c r="H28" s="14">
        <f>H33+H38+H43+H48</f>
        <v>11557.900000000001</v>
      </c>
      <c r="I28" s="7">
        <f t="shared" si="1"/>
        <v>11776.699999999999</v>
      </c>
      <c r="J28" s="7">
        <f t="shared" si="1"/>
        <v>11557.900000000001</v>
      </c>
    </row>
    <row r="29" spans="2:11" ht="15" customHeight="1" x14ac:dyDescent="0.25">
      <c r="B29" s="29" t="s">
        <v>22</v>
      </c>
      <c r="C29" s="30"/>
      <c r="D29" s="30"/>
      <c r="E29" s="11"/>
      <c r="F29" s="11"/>
      <c r="G29" s="11"/>
      <c r="H29" s="11"/>
      <c r="I29" s="11"/>
      <c r="J29" s="11"/>
    </row>
    <row r="30" spans="2:11" ht="21" x14ac:dyDescent="0.35">
      <c r="B30" s="31"/>
      <c r="C30" s="32"/>
      <c r="D30" s="32"/>
      <c r="E30" s="15">
        <f t="shared" ref="E30:J30" si="2">SUM(E32:E33)</f>
        <v>117428.1</v>
      </c>
      <c r="F30" s="15">
        <f t="shared" si="2"/>
        <v>117374.8</v>
      </c>
      <c r="G30" s="15">
        <f t="shared" si="2"/>
        <v>9842</v>
      </c>
      <c r="H30" s="12">
        <f t="shared" si="2"/>
        <v>9835.2000000000007</v>
      </c>
      <c r="I30" s="12">
        <f t="shared" si="2"/>
        <v>127270.1</v>
      </c>
      <c r="J30" s="15">
        <f t="shared" si="2"/>
        <v>127210</v>
      </c>
      <c r="K30" s="19">
        <f>E30+G30</f>
        <v>127270.1</v>
      </c>
    </row>
    <row r="31" spans="2:11" ht="21" x14ac:dyDescent="0.35">
      <c r="B31" s="26" t="s">
        <v>14</v>
      </c>
      <c r="C31" s="27"/>
      <c r="D31" s="28"/>
      <c r="E31" s="3"/>
      <c r="F31" s="3"/>
      <c r="G31" s="3"/>
      <c r="H31" s="1"/>
      <c r="I31" s="1"/>
      <c r="J31" s="8"/>
    </row>
    <row r="32" spans="2:11" ht="21" x14ac:dyDescent="0.35">
      <c r="B32" s="6">
        <v>2610</v>
      </c>
      <c r="C32" s="6" t="s">
        <v>16</v>
      </c>
      <c r="D32" s="6" t="s">
        <v>33</v>
      </c>
      <c r="E32" s="14">
        <v>117428.1</v>
      </c>
      <c r="F32" s="6">
        <v>117374.8</v>
      </c>
      <c r="G32" s="6">
        <v>0</v>
      </c>
      <c r="H32" s="6">
        <v>0</v>
      </c>
      <c r="I32" s="7">
        <f t="shared" ref="I32:J33" si="3">E32+G32</f>
        <v>117428.1</v>
      </c>
      <c r="J32" s="7">
        <f t="shared" si="3"/>
        <v>117374.8</v>
      </c>
    </row>
    <row r="33" spans="2:11" ht="21" x14ac:dyDescent="0.35">
      <c r="B33" s="6">
        <v>3210</v>
      </c>
      <c r="C33" s="6" t="s">
        <v>16</v>
      </c>
      <c r="D33" s="6" t="s">
        <v>33</v>
      </c>
      <c r="E33" s="6">
        <v>0</v>
      </c>
      <c r="F33" s="6">
        <v>0</v>
      </c>
      <c r="G33" s="14">
        <v>9842</v>
      </c>
      <c r="H33" s="6">
        <v>9835.2000000000007</v>
      </c>
      <c r="I33" s="18">
        <f t="shared" si="3"/>
        <v>9842</v>
      </c>
      <c r="J33" s="7">
        <f t="shared" si="3"/>
        <v>9835.2000000000007</v>
      </c>
    </row>
    <row r="34" spans="2:11" ht="15" customHeight="1" x14ac:dyDescent="0.25">
      <c r="B34" s="29" t="s">
        <v>23</v>
      </c>
      <c r="C34" s="30"/>
      <c r="D34" s="30"/>
      <c r="E34" s="11"/>
      <c r="F34" s="11"/>
      <c r="G34" s="11"/>
      <c r="H34" s="11"/>
      <c r="I34" s="11"/>
      <c r="J34" s="11"/>
    </row>
    <row r="35" spans="2:11" ht="21" x14ac:dyDescent="0.35">
      <c r="B35" s="31"/>
      <c r="C35" s="32"/>
      <c r="D35" s="32"/>
      <c r="E35" s="12">
        <f t="shared" ref="E35:J35" si="4">SUM(E37:E38)</f>
        <v>56767.7</v>
      </c>
      <c r="F35" s="12">
        <f t="shared" si="4"/>
        <v>56767.3</v>
      </c>
      <c r="G35" s="12">
        <f t="shared" si="4"/>
        <v>1239.4000000000001</v>
      </c>
      <c r="H35" s="12">
        <f t="shared" si="4"/>
        <v>1235.9000000000001</v>
      </c>
      <c r="I35" s="12">
        <f t="shared" si="4"/>
        <v>58007.1</v>
      </c>
      <c r="J35" s="12">
        <f t="shared" si="4"/>
        <v>58003.200000000004</v>
      </c>
      <c r="K35" s="13">
        <f>E35+G35</f>
        <v>58007.1</v>
      </c>
    </row>
    <row r="36" spans="2:11" ht="21" x14ac:dyDescent="0.35">
      <c r="B36" s="26" t="s">
        <v>14</v>
      </c>
      <c r="C36" s="27"/>
      <c r="D36" s="28"/>
      <c r="E36" s="3"/>
      <c r="F36" s="3"/>
      <c r="G36" s="3"/>
      <c r="H36" s="1"/>
      <c r="I36" s="1"/>
      <c r="J36" s="8"/>
    </row>
    <row r="37" spans="2:11" ht="21" x14ac:dyDescent="0.35">
      <c r="B37" s="6">
        <v>2610</v>
      </c>
      <c r="C37" s="6" t="s">
        <v>16</v>
      </c>
      <c r="D37" s="6" t="s">
        <v>34</v>
      </c>
      <c r="E37" s="6">
        <v>56767.7</v>
      </c>
      <c r="F37" s="6">
        <v>56767.3</v>
      </c>
      <c r="G37" s="6">
        <v>0</v>
      </c>
      <c r="H37" s="6">
        <v>0</v>
      </c>
      <c r="I37" s="7">
        <f t="shared" ref="I37:J38" si="5">E37+G37</f>
        <v>56767.7</v>
      </c>
      <c r="J37" s="7">
        <f t="shared" si="5"/>
        <v>56767.3</v>
      </c>
    </row>
    <row r="38" spans="2:11" ht="21" x14ac:dyDescent="0.35">
      <c r="B38" s="6">
        <v>3210</v>
      </c>
      <c r="C38" s="6" t="s">
        <v>16</v>
      </c>
      <c r="D38" s="6" t="s">
        <v>34</v>
      </c>
      <c r="E38" s="6">
        <v>0</v>
      </c>
      <c r="F38" s="6">
        <v>0</v>
      </c>
      <c r="G38" s="6">
        <v>1239.4000000000001</v>
      </c>
      <c r="H38" s="6">
        <v>1235.9000000000001</v>
      </c>
      <c r="I38" s="7">
        <f t="shared" si="5"/>
        <v>1239.4000000000001</v>
      </c>
      <c r="J38" s="7">
        <f t="shared" si="5"/>
        <v>1235.9000000000001</v>
      </c>
    </row>
    <row r="39" spans="2:11" ht="15" customHeight="1" x14ac:dyDescent="0.25">
      <c r="B39" s="29" t="s">
        <v>24</v>
      </c>
      <c r="C39" s="30"/>
      <c r="D39" s="30"/>
      <c r="E39" s="11"/>
      <c r="F39" s="11"/>
      <c r="G39" s="11"/>
      <c r="H39" s="11"/>
      <c r="I39" s="11"/>
      <c r="J39" s="11"/>
    </row>
    <row r="40" spans="2:11" ht="21" x14ac:dyDescent="0.35">
      <c r="B40" s="31"/>
      <c r="C40" s="32"/>
      <c r="D40" s="32"/>
      <c r="E40" s="12">
        <f t="shared" ref="E40:J40" si="6">SUM(E42:E43)</f>
        <v>73776.800000000003</v>
      </c>
      <c r="F40" s="12">
        <f t="shared" si="6"/>
        <v>73717.8</v>
      </c>
      <c r="G40" s="12">
        <f t="shared" si="6"/>
        <v>680.3</v>
      </c>
      <c r="H40" s="12">
        <f t="shared" si="6"/>
        <v>472.1</v>
      </c>
      <c r="I40" s="12">
        <f t="shared" si="6"/>
        <v>74457.100000000006</v>
      </c>
      <c r="J40" s="12">
        <f t="shared" si="6"/>
        <v>74189.900000000009</v>
      </c>
      <c r="K40" s="13">
        <f>E40+G40</f>
        <v>74457.100000000006</v>
      </c>
    </row>
    <row r="41" spans="2:11" ht="21" x14ac:dyDescent="0.35">
      <c r="B41" s="26" t="s">
        <v>14</v>
      </c>
      <c r="C41" s="27"/>
      <c r="D41" s="28"/>
      <c r="E41" s="3"/>
      <c r="F41" s="3"/>
      <c r="G41" s="3"/>
      <c r="H41" s="1"/>
      <c r="I41" s="1"/>
      <c r="J41" s="8"/>
    </row>
    <row r="42" spans="2:11" ht="21" x14ac:dyDescent="0.35">
      <c r="B42" s="6">
        <v>2610</v>
      </c>
      <c r="C42" s="6" t="s">
        <v>16</v>
      </c>
      <c r="D42" s="6" t="s">
        <v>35</v>
      </c>
      <c r="E42" s="6">
        <v>73776.800000000003</v>
      </c>
      <c r="F42" s="6">
        <v>73717.8</v>
      </c>
      <c r="G42" s="6">
        <v>0</v>
      </c>
      <c r="H42" s="6">
        <v>0</v>
      </c>
      <c r="I42" s="7">
        <f t="shared" ref="I42:J43" si="7">E42+G42</f>
        <v>73776.800000000003</v>
      </c>
      <c r="J42" s="7">
        <f t="shared" si="7"/>
        <v>73717.8</v>
      </c>
    </row>
    <row r="43" spans="2:11" ht="21" x14ac:dyDescent="0.35">
      <c r="B43" s="6">
        <v>3210</v>
      </c>
      <c r="C43" s="6" t="s">
        <v>16</v>
      </c>
      <c r="D43" s="6" t="s">
        <v>35</v>
      </c>
      <c r="E43" s="6">
        <v>0</v>
      </c>
      <c r="F43" s="6">
        <v>0</v>
      </c>
      <c r="G43" s="6">
        <v>680.3</v>
      </c>
      <c r="H43" s="6">
        <v>472.1</v>
      </c>
      <c r="I43" s="7">
        <f t="shared" si="7"/>
        <v>680.3</v>
      </c>
      <c r="J43" s="7">
        <f t="shared" si="7"/>
        <v>472.1</v>
      </c>
    </row>
    <row r="44" spans="2:11" ht="15" customHeight="1" x14ac:dyDescent="0.25">
      <c r="B44" s="29" t="s">
        <v>25</v>
      </c>
      <c r="C44" s="30"/>
      <c r="D44" s="30"/>
      <c r="E44" s="11"/>
      <c r="F44" s="11"/>
      <c r="G44" s="11"/>
      <c r="H44" s="11"/>
      <c r="I44" s="11"/>
      <c r="J44" s="11"/>
    </row>
    <row r="45" spans="2:11" ht="21" x14ac:dyDescent="0.35">
      <c r="B45" s="31"/>
      <c r="C45" s="32"/>
      <c r="D45" s="32"/>
      <c r="E45" s="12">
        <f t="shared" ref="E45:J45" si="8">SUM(E47:E48)</f>
        <v>9220.2000000000007</v>
      </c>
      <c r="F45" s="12">
        <f t="shared" si="8"/>
        <v>9219.7000000000007</v>
      </c>
      <c r="G45" s="12">
        <f t="shared" si="8"/>
        <v>15</v>
      </c>
      <c r="H45" s="12">
        <f t="shared" si="8"/>
        <v>14.7</v>
      </c>
      <c r="I45" s="12">
        <f t="shared" si="8"/>
        <v>9235.2000000000007</v>
      </c>
      <c r="J45" s="12">
        <f t="shared" si="8"/>
        <v>9234.4000000000015</v>
      </c>
      <c r="K45" s="13">
        <f>E45+G45</f>
        <v>9235.2000000000007</v>
      </c>
    </row>
    <row r="46" spans="2:11" ht="21" x14ac:dyDescent="0.35">
      <c r="B46" s="26" t="s">
        <v>14</v>
      </c>
      <c r="C46" s="27"/>
      <c r="D46" s="28"/>
      <c r="E46" s="3"/>
      <c r="F46" s="3"/>
      <c r="G46" s="3"/>
      <c r="H46" s="1"/>
      <c r="I46" s="1"/>
      <c r="J46" s="8"/>
    </row>
    <row r="47" spans="2:11" ht="21" x14ac:dyDescent="0.35">
      <c r="B47" s="6">
        <v>2610</v>
      </c>
      <c r="C47" s="6" t="s">
        <v>16</v>
      </c>
      <c r="D47" s="6" t="s">
        <v>36</v>
      </c>
      <c r="E47" s="6">
        <v>9220.2000000000007</v>
      </c>
      <c r="F47" s="6">
        <v>9219.7000000000007</v>
      </c>
      <c r="G47" s="6">
        <v>0</v>
      </c>
      <c r="H47" s="6">
        <v>0</v>
      </c>
      <c r="I47" s="7">
        <f t="shared" ref="I47:J48" si="9">E47+G47</f>
        <v>9220.2000000000007</v>
      </c>
      <c r="J47" s="7">
        <f t="shared" si="9"/>
        <v>9219.7000000000007</v>
      </c>
    </row>
    <row r="48" spans="2:11" ht="21" x14ac:dyDescent="0.35">
      <c r="B48" s="6">
        <v>3210</v>
      </c>
      <c r="C48" s="6" t="s">
        <v>16</v>
      </c>
      <c r="D48" s="6" t="s">
        <v>36</v>
      </c>
      <c r="E48" s="6">
        <v>0</v>
      </c>
      <c r="F48" s="6">
        <v>0</v>
      </c>
      <c r="G48" s="14">
        <v>15</v>
      </c>
      <c r="H48" s="6">
        <v>14.7</v>
      </c>
      <c r="I48" s="18">
        <f t="shared" si="9"/>
        <v>15</v>
      </c>
      <c r="J48" s="7">
        <f t="shared" si="9"/>
        <v>14.7</v>
      </c>
    </row>
    <row r="49" spans="2:11" ht="15" customHeight="1" x14ac:dyDescent="0.25">
      <c r="B49" s="43" t="s">
        <v>38</v>
      </c>
      <c r="C49" s="44"/>
      <c r="D49" s="44"/>
      <c r="E49" s="11"/>
      <c r="F49" s="11"/>
      <c r="G49" s="11"/>
      <c r="H49" s="11"/>
      <c r="I49" s="11"/>
      <c r="J49" s="11"/>
    </row>
    <row r="50" spans="2:11" ht="21" x14ac:dyDescent="0.35">
      <c r="B50" s="45"/>
      <c r="C50" s="46"/>
      <c r="D50" s="46"/>
      <c r="E50" s="12">
        <f t="shared" ref="E50:J50" si="10">SUM(E52:E52)</f>
        <v>36177.699999999997</v>
      </c>
      <c r="F50" s="12">
        <f t="shared" si="10"/>
        <v>35906.1</v>
      </c>
      <c r="G50" s="12">
        <f t="shared" si="10"/>
        <v>0</v>
      </c>
      <c r="H50" s="12">
        <f t="shared" si="10"/>
        <v>0</v>
      </c>
      <c r="I50" s="12">
        <f t="shared" si="10"/>
        <v>36177.699999999997</v>
      </c>
      <c r="J50" s="12">
        <f t="shared" si="10"/>
        <v>35906.1</v>
      </c>
      <c r="K50" s="13">
        <f>E50+G50</f>
        <v>36177.699999999997</v>
      </c>
    </row>
    <row r="51" spans="2:11" ht="21" x14ac:dyDescent="0.35">
      <c r="B51" s="26" t="s">
        <v>14</v>
      </c>
      <c r="C51" s="27"/>
      <c r="D51" s="28"/>
      <c r="E51" s="3"/>
      <c r="F51" s="3"/>
      <c r="G51" s="3"/>
      <c r="H51" s="1"/>
      <c r="I51" s="1"/>
      <c r="J51" s="8"/>
    </row>
    <row r="52" spans="2:11" ht="21" x14ac:dyDescent="0.35">
      <c r="B52" s="6">
        <v>2610</v>
      </c>
      <c r="C52" s="6" t="s">
        <v>16</v>
      </c>
      <c r="D52" s="6" t="s">
        <v>37</v>
      </c>
      <c r="E52" s="6">
        <v>36177.699999999997</v>
      </c>
      <c r="F52" s="6">
        <v>35906.1</v>
      </c>
      <c r="G52" s="6">
        <v>0</v>
      </c>
      <c r="H52" s="6">
        <v>0</v>
      </c>
      <c r="I52" s="7">
        <f t="shared" ref="I52:J52" si="11">E52+G52</f>
        <v>36177.699999999997</v>
      </c>
      <c r="J52" s="7">
        <f t="shared" si="11"/>
        <v>35906.1</v>
      </c>
    </row>
    <row r="53" spans="2:11" ht="15" customHeight="1" x14ac:dyDescent="0.25">
      <c r="B53" s="43" t="s">
        <v>39</v>
      </c>
      <c r="C53" s="44"/>
      <c r="D53" s="44"/>
      <c r="E53" s="11"/>
      <c r="F53" s="11"/>
      <c r="G53" s="11"/>
      <c r="H53" s="11"/>
      <c r="I53" s="11"/>
      <c r="J53" s="11"/>
    </row>
    <row r="54" spans="2:11" ht="15" customHeight="1" x14ac:dyDescent="0.35">
      <c r="B54" s="45"/>
      <c r="C54" s="46"/>
      <c r="D54" s="46"/>
      <c r="E54" s="12">
        <f t="shared" ref="E54:J54" si="12">SUM(E56:E60)</f>
        <v>1692.1</v>
      </c>
      <c r="F54" s="12">
        <f t="shared" si="12"/>
        <v>1686.7</v>
      </c>
      <c r="G54" s="12">
        <f t="shared" si="12"/>
        <v>1.1000000000000001</v>
      </c>
      <c r="H54" s="12">
        <f t="shared" si="12"/>
        <v>1.1000000000000001</v>
      </c>
      <c r="I54" s="12">
        <f t="shared" si="12"/>
        <v>1693.1999999999998</v>
      </c>
      <c r="J54" s="12">
        <f t="shared" si="12"/>
        <v>1687.8</v>
      </c>
      <c r="K54" s="13">
        <f>E54+G54</f>
        <v>1693.1999999999998</v>
      </c>
    </row>
    <row r="55" spans="2:11" ht="21" x14ac:dyDescent="0.35">
      <c r="B55" s="26" t="s">
        <v>14</v>
      </c>
      <c r="C55" s="27"/>
      <c r="D55" s="28"/>
      <c r="E55" s="3"/>
      <c r="F55" s="3"/>
      <c r="G55" s="3"/>
      <c r="H55" s="3"/>
      <c r="I55" s="1"/>
      <c r="J55" s="8"/>
    </row>
    <row r="56" spans="2:11" ht="21" x14ac:dyDescent="0.35">
      <c r="B56" s="6">
        <v>2110</v>
      </c>
      <c r="C56" s="6"/>
      <c r="D56" s="6" t="s">
        <v>40</v>
      </c>
      <c r="E56" s="14">
        <v>1209</v>
      </c>
      <c r="F56" s="14">
        <v>1209</v>
      </c>
      <c r="G56" s="6">
        <v>0</v>
      </c>
      <c r="H56" s="6">
        <v>0</v>
      </c>
      <c r="I56" s="7">
        <f t="shared" ref="I56:J60" si="13">E56+G56</f>
        <v>1209</v>
      </c>
      <c r="J56" s="7">
        <f t="shared" si="13"/>
        <v>1209</v>
      </c>
    </row>
    <row r="57" spans="2:11" ht="21" x14ac:dyDescent="0.35">
      <c r="B57" s="6">
        <v>2120</v>
      </c>
      <c r="C57" s="6"/>
      <c r="D57" s="6" t="s">
        <v>40</v>
      </c>
      <c r="E57" s="14">
        <v>268.8</v>
      </c>
      <c r="F57" s="14">
        <v>268.8</v>
      </c>
      <c r="G57" s="6">
        <v>0</v>
      </c>
      <c r="H57" s="6">
        <v>0</v>
      </c>
      <c r="I57" s="7">
        <f t="shared" si="13"/>
        <v>268.8</v>
      </c>
      <c r="J57" s="7">
        <f t="shared" si="13"/>
        <v>268.8</v>
      </c>
    </row>
    <row r="58" spans="2:11" ht="21" x14ac:dyDescent="0.35">
      <c r="B58" s="6">
        <v>2210</v>
      </c>
      <c r="C58" s="6"/>
      <c r="D58" s="6" t="s">
        <v>40</v>
      </c>
      <c r="E58" s="14">
        <v>121</v>
      </c>
      <c r="F58" s="14">
        <v>121</v>
      </c>
      <c r="G58" s="6">
        <v>1.1000000000000001</v>
      </c>
      <c r="H58" s="6">
        <v>1.1000000000000001</v>
      </c>
      <c r="I58" s="7">
        <f t="shared" si="13"/>
        <v>122.1</v>
      </c>
      <c r="J58" s="7">
        <f t="shared" si="13"/>
        <v>122.1</v>
      </c>
    </row>
    <row r="59" spans="2:11" ht="21" x14ac:dyDescent="0.35">
      <c r="B59" s="6">
        <v>2240</v>
      </c>
      <c r="C59" s="6"/>
      <c r="D59" s="6" t="s">
        <v>40</v>
      </c>
      <c r="E59" s="14">
        <v>92</v>
      </c>
      <c r="F59" s="6">
        <v>86.7</v>
      </c>
      <c r="G59" s="6">
        <v>0</v>
      </c>
      <c r="H59" s="6">
        <v>0</v>
      </c>
      <c r="I59" s="7">
        <f t="shared" si="13"/>
        <v>92</v>
      </c>
      <c r="J59" s="7">
        <f t="shared" si="13"/>
        <v>86.7</v>
      </c>
    </row>
    <row r="60" spans="2:11" ht="21" x14ac:dyDescent="0.35">
      <c r="B60" s="6">
        <v>2250</v>
      </c>
      <c r="C60" s="6"/>
      <c r="D60" s="6" t="s">
        <v>40</v>
      </c>
      <c r="E60" s="6">
        <v>1.3</v>
      </c>
      <c r="F60" s="6">
        <v>1.2</v>
      </c>
      <c r="G60" s="6">
        <v>0</v>
      </c>
      <c r="H60" s="6">
        <v>0</v>
      </c>
      <c r="I60" s="7">
        <f t="shared" si="13"/>
        <v>1.3</v>
      </c>
      <c r="J60" s="7">
        <f t="shared" si="13"/>
        <v>1.2</v>
      </c>
    </row>
    <row r="61" spans="2:11" ht="15" customHeight="1" x14ac:dyDescent="0.25">
      <c r="B61" s="43" t="s">
        <v>26</v>
      </c>
      <c r="C61" s="44"/>
      <c r="D61" s="44"/>
      <c r="E61" s="11"/>
      <c r="F61" s="11"/>
      <c r="G61" s="11"/>
      <c r="H61" s="11"/>
      <c r="I61" s="11"/>
      <c r="J61" s="11"/>
    </row>
    <row r="62" spans="2:11" ht="21" x14ac:dyDescent="0.35">
      <c r="B62" s="45"/>
      <c r="C62" s="46"/>
      <c r="D62" s="46"/>
      <c r="E62" s="12">
        <f t="shared" ref="E62:J62" si="14">SUM(E64:E64)</f>
        <v>9536.6</v>
      </c>
      <c r="F62" s="12">
        <f t="shared" si="14"/>
        <v>9153.2000000000007</v>
      </c>
      <c r="G62" s="12">
        <f t="shared" si="14"/>
        <v>0</v>
      </c>
      <c r="H62" s="12">
        <f t="shared" si="14"/>
        <v>0</v>
      </c>
      <c r="I62" s="12">
        <f t="shared" si="14"/>
        <v>9536.6</v>
      </c>
      <c r="J62" s="12">
        <f t="shared" si="14"/>
        <v>9153.2000000000007</v>
      </c>
      <c r="K62" s="13">
        <f>E62+G62</f>
        <v>9536.6</v>
      </c>
    </row>
    <row r="63" spans="2:11" ht="21" x14ac:dyDescent="0.35">
      <c r="B63" s="26" t="s">
        <v>14</v>
      </c>
      <c r="C63" s="27"/>
      <c r="D63" s="28"/>
      <c r="E63" s="3"/>
      <c r="F63" s="3"/>
      <c r="G63" s="3"/>
      <c r="H63" s="3"/>
      <c r="I63" s="1"/>
      <c r="J63" s="8"/>
    </row>
    <row r="64" spans="2:11" ht="21" x14ac:dyDescent="0.35">
      <c r="B64" s="6">
        <v>2730</v>
      </c>
      <c r="C64" s="6" t="s">
        <v>16</v>
      </c>
      <c r="D64" s="6" t="s">
        <v>41</v>
      </c>
      <c r="E64" s="6">
        <v>9536.6</v>
      </c>
      <c r="F64" s="6">
        <v>9153.2000000000007</v>
      </c>
      <c r="G64" s="6">
        <v>0</v>
      </c>
      <c r="H64" s="6">
        <v>0</v>
      </c>
      <c r="I64" s="7">
        <f t="shared" ref="I64:J64" si="15">E64+G64</f>
        <v>9536.6</v>
      </c>
      <c r="J64" s="7">
        <f t="shared" si="15"/>
        <v>9153.2000000000007</v>
      </c>
    </row>
    <row r="65" spans="1:11" x14ac:dyDescent="0.25">
      <c r="B65" s="43" t="s">
        <v>42</v>
      </c>
      <c r="C65" s="44"/>
      <c r="D65" s="44"/>
      <c r="E65" s="11"/>
      <c r="F65" s="11"/>
      <c r="G65" s="11"/>
      <c r="H65" s="11"/>
      <c r="I65" s="11"/>
      <c r="J65" s="11"/>
    </row>
    <row r="66" spans="1:11" ht="21" x14ac:dyDescent="0.35">
      <c r="B66" s="45"/>
      <c r="C66" s="46"/>
      <c r="D66" s="46"/>
      <c r="E66" s="12">
        <f t="shared" ref="E66:J66" si="16">SUM(E68:E68)</f>
        <v>1414.6</v>
      </c>
      <c r="F66" s="12">
        <f t="shared" si="16"/>
        <v>1414.4</v>
      </c>
      <c r="G66" s="12">
        <f t="shared" si="16"/>
        <v>0</v>
      </c>
      <c r="H66" s="12">
        <f t="shared" si="16"/>
        <v>0</v>
      </c>
      <c r="I66" s="12">
        <f t="shared" si="16"/>
        <v>1414.6</v>
      </c>
      <c r="J66" s="12">
        <f t="shared" si="16"/>
        <v>1414.4</v>
      </c>
      <c r="K66" s="13">
        <f>I66</f>
        <v>1414.6</v>
      </c>
    </row>
    <row r="67" spans="1:11" ht="21" x14ac:dyDescent="0.35">
      <c r="B67" s="26" t="s">
        <v>14</v>
      </c>
      <c r="C67" s="27"/>
      <c r="D67" s="28"/>
      <c r="E67" s="3"/>
      <c r="F67" s="3"/>
      <c r="G67" s="3"/>
      <c r="H67" s="3"/>
      <c r="I67" s="1"/>
      <c r="J67" s="8"/>
    </row>
    <row r="68" spans="1:11" ht="21" x14ac:dyDescent="0.35">
      <c r="B68" s="6">
        <v>2730</v>
      </c>
      <c r="C68" s="6" t="s">
        <v>16</v>
      </c>
      <c r="D68" s="6" t="s">
        <v>43</v>
      </c>
      <c r="E68" s="6">
        <v>1414.6</v>
      </c>
      <c r="F68" s="6">
        <v>1414.4</v>
      </c>
      <c r="G68" s="6">
        <v>0</v>
      </c>
      <c r="H68" s="6">
        <v>0</v>
      </c>
      <c r="I68" s="7">
        <f t="shared" ref="I68" si="17">E68+G68</f>
        <v>1414.6</v>
      </c>
      <c r="J68" s="7">
        <f t="shared" ref="J68" si="18">F68+H68</f>
        <v>1414.4</v>
      </c>
    </row>
    <row r="73" spans="1:11" ht="18.75" x14ac:dyDescent="0.3">
      <c r="A73" s="17"/>
      <c r="B73" s="17" t="s">
        <v>45</v>
      </c>
      <c r="C73" s="17"/>
      <c r="D73" s="17"/>
      <c r="E73" s="17" t="s">
        <v>27</v>
      </c>
      <c r="F73" s="17"/>
      <c r="G73" s="17" t="s">
        <v>30</v>
      </c>
      <c r="H73" s="17"/>
      <c r="I73" s="17"/>
      <c r="J73" s="17"/>
    </row>
    <row r="74" spans="1:11" ht="18.75" x14ac:dyDescent="0.3">
      <c r="A74" s="17"/>
      <c r="B74" s="17"/>
      <c r="C74" s="17"/>
      <c r="D74" s="17"/>
      <c r="E74" s="17" t="s">
        <v>28</v>
      </c>
      <c r="F74" s="17"/>
      <c r="G74" s="17" t="s">
        <v>29</v>
      </c>
      <c r="H74" s="17"/>
      <c r="I74" s="17"/>
      <c r="J74" s="17"/>
    </row>
    <row r="75" spans="1:11" ht="18.75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</row>
  </sheetData>
  <mergeCells count="28">
    <mergeCell ref="B65:D66"/>
    <mergeCell ref="B67:D67"/>
    <mergeCell ref="B36:D36"/>
    <mergeCell ref="B63:D63"/>
    <mergeCell ref="B39:D40"/>
    <mergeCell ref="B41:D41"/>
    <mergeCell ref="B44:D45"/>
    <mergeCell ref="B46:D46"/>
    <mergeCell ref="B49:D50"/>
    <mergeCell ref="B51:D51"/>
    <mergeCell ref="B53:D54"/>
    <mergeCell ref="B55:D55"/>
    <mergeCell ref="B61:D62"/>
    <mergeCell ref="B7:J7"/>
    <mergeCell ref="B8:J8"/>
    <mergeCell ref="B9:J9"/>
    <mergeCell ref="C10:J10"/>
    <mergeCell ref="B14:B17"/>
    <mergeCell ref="C14:C17"/>
    <mergeCell ref="D14:D17"/>
    <mergeCell ref="E14:F14"/>
    <mergeCell ref="G14:H14"/>
    <mergeCell ref="I14:J14"/>
    <mergeCell ref="B18:D19"/>
    <mergeCell ref="B20:D20"/>
    <mergeCell ref="B29:D30"/>
    <mergeCell ref="B31:D31"/>
    <mergeCell ref="B34:D35"/>
  </mergeCells>
  <pageMargins left="0.7" right="0.7" top="0.75" bottom="0.75" header="0.3" footer="0.3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Інформація</vt:lpstr>
      <vt:lpstr>Інформація!Область_печати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2020-03-17T13:48:12Z</dcterms:modified>
</cp:coreProperties>
</file>